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4'!$A$1:$G$147</definedName>
  </definedNames>
  <calcPr fullCalcOnLoad="1"/>
</workbook>
</file>

<file path=xl/sharedStrings.xml><?xml version="1.0" encoding="utf-8"?>
<sst xmlns="http://schemas.openxmlformats.org/spreadsheetml/2006/main" count="518" uniqueCount="130">
  <si>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</si>
  <si>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</si>
  <si>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</si>
  <si>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</si>
  <si>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</si>
  <si>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</si>
  <si>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</si>
  <si>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</si>
  <si>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</si>
  <si>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</si>
  <si>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</si>
  <si>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</si>
  <si>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</si>
  <si>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</si>
  <si>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</si>
  <si>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</si>
  <si>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</si>
  <si>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</si>
  <si>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</si>
  <si>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</si>
  <si>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</si>
  <si>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</si>
  <si>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</si>
  <si>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</si>
  <si>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</si>
  <si>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</si>
  <si>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</si>
  <si>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</si>
  <si>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</si>
  <si>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</si>
  <si>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</si>
  <si>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</si>
  <si>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</si>
  <si>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</si>
  <si>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</si>
  <si>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</si>
  <si>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</si>
  <si>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</si>
  <si>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</si>
  <si>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</si>
  <si>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</si>
  <si>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</si>
  <si>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</si>
  <si>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</si>
  <si>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</si>
  <si>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</si>
  <si>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</si>
  <si>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</si>
  <si>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</si>
  <si>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</si>
  <si>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</si>
  <si>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</si>
  <si>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</si>
  <si>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</si>
  <si>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</si>
  <si>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</si>
  <si>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</si>
  <si>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</si>
  <si>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</si>
  <si>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</si>
  <si>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</si>
  <si>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</si>
  <si>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</si>
  <si>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</si>
  <si>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</si>
  <si>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</si>
  <si>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</si>
  <si>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</si>
  <si>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</si>
  <si>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</si>
  <si>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</si>
  <si>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</si>
  <si>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</si>
  <si>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</si>
  <si>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</si>
  <si>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</si>
  <si>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</si>
  <si>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</si>
  <si>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</si>
  <si>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</si>
  <si>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</si>
  <si>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</si>
  <si>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</si>
  <si>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</si>
  <si>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</si>
  <si>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</si>
  <si>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</si>
  <si>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</si>
  <si>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</si>
  <si>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</si>
  <si>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</si>
  <si>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</si>
  <si>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</si>
  <si>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</si>
  <si>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</si>
  <si>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</si>
  <si>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</si>
  <si>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</si>
  <si>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</si>
  <si>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</si>
  <si>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</si>
  <si>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</si>
  <si>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</si>
  <si>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</si>
  <si>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</si>
  <si>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</si>
  <si>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Национальная оборона</t>
  </si>
  <si>
    <t>Мобилизационная и вневойсковая подготовка</t>
  </si>
  <si>
    <t>9015118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</si>
  <si>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</si>
  <si>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</si>
  <si>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</si>
  <si>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</si>
  <si>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</si>
  <si>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</si>
  <si>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</si>
  <si>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</si>
  <si>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1831100</t>
  </si>
  <si>
    <t>Расходы на обеспечение выполнения функций органов местного самоуправления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</si>
  <si>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</si>
  <si>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</si>
  <si>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</si>
  <si>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</si>
  <si>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3300000</t>
  </si>
  <si>
    <t>3302000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</si>
  <si>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</si>
  <si>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1907240</t>
  </si>
  <si>
    <t>0907240</t>
  </si>
  <si>
    <t>Расходы бюджета за 2015 год по разделам, подразделам, целевым статьям, группам (группам и подгруппам) видов расходов классификации расходов бюджета  сельского поселения Елшанка муниципального района Сергиевский Самарской области на 2015 год</t>
  </si>
  <si>
    <t xml:space="preserve">Приложение № 2                                                                                              к  Решению Собрания представителей сельского поселения  Елшанка муниципального района Сергиевский Самарской области                                                                              № 10   от "26"  мая  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</si>
</sst>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76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47"/>
  <sheetViews>
    <sheetView tabSelected="1" view="pageBreakPreview" zoomScale="85" zoomScaleSheetLayoutView="85" zoomScalePageLayoutView="0" workbookViewId="0" topLeftCell="A1">
      <selection activeCell="D1" sqref="D1:H1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26" customWidth="1"/>
    <col min="7" max="7" width="20.00390625" style="26" customWidth="1"/>
    <col min="8" max="8" width="21.25390625" style="1" hidden="1" customWidth="1"/>
    <col min="9" max="9" width="8.875" style="1" customWidth="1"/>
    <col min="10" max="10" width="9.875" style="1" bestFit="1" customWidth="1"/>
    <col min="11" max="16384" width="8.875" style="1" customWidth="1"/>
  </cols>
  <sheetData>
    <row r="1" spans="4:8" ht="109.5" customHeight="1">
      <c r="D1" s="36" t="s">
        <v>129</v>
      </c>
      <c r="E1" s="36"/>
      <c r="F1" s="36"/>
      <c r="G1" s="36"/>
      <c r="H1" s="36"/>
    </row>
    <row r="2" spans="1:8" ht="83.25" customHeight="1">
      <c r="A2" s="39" t="s">
        <v>128</v>
      </c>
      <c r="B2" s="39"/>
      <c r="C2" s="39"/>
      <c r="D2" s="39"/>
      <c r="E2" s="39"/>
      <c r="F2" s="39"/>
      <c r="G2" s="39"/>
      <c r="H2" s="19"/>
    </row>
    <row r="3" ht="18" customHeight="1">
      <c r="H3" s="3"/>
    </row>
    <row r="4" spans="1:8" s="15" customFormat="1" ht="36.75" customHeight="1">
      <c r="A4" s="37" t="s">
        <v>101</v>
      </c>
      <c r="B4" s="40" t="s">
        <v>102</v>
      </c>
      <c r="C4" s="40" t="s">
        <v>103</v>
      </c>
      <c r="D4" s="40" t="s">
        <v>104</v>
      </c>
      <c r="E4" s="40" t="s">
        <v>105</v>
      </c>
      <c r="F4" s="35" t="s">
        <v>11</v>
      </c>
      <c r="G4" s="35"/>
      <c r="H4" s="14"/>
    </row>
    <row r="5" spans="1:8" s="15" customFormat="1" ht="93.75" customHeight="1">
      <c r="A5" s="38"/>
      <c r="B5" s="40"/>
      <c r="C5" s="40"/>
      <c r="D5" s="40"/>
      <c r="E5" s="40"/>
      <c r="F5" s="27" t="s">
        <v>18</v>
      </c>
      <c r="G5" s="28" t="s">
        <v>12</v>
      </c>
      <c r="H5" s="16"/>
    </row>
    <row r="6" spans="1:7" ht="18.75">
      <c r="A6" s="20" t="s">
        <v>33</v>
      </c>
      <c r="B6" s="6" t="s">
        <v>5</v>
      </c>
      <c r="C6" s="6"/>
      <c r="D6" s="18"/>
      <c r="E6" s="18"/>
      <c r="F6" s="29">
        <f>F7+F11+F29+F33+F19+F25</f>
        <v>3101.01491</v>
      </c>
      <c r="G6" s="29">
        <f>G7+G11+G29+G33+G19+G25</f>
        <v>342.04197999999997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30">
        <f aca="true" t="shared" si="0" ref="F7:G9">F8</f>
        <v>502.75235</v>
      </c>
      <c r="G7" s="30">
        <f t="shared" si="0"/>
        <v>0</v>
      </c>
    </row>
    <row r="8" spans="1:7" ht="37.5">
      <c r="A8" s="7" t="s">
        <v>99</v>
      </c>
      <c r="B8" s="8" t="s">
        <v>5</v>
      </c>
      <c r="C8" s="8" t="s">
        <v>6</v>
      </c>
      <c r="D8" s="8" t="s">
        <v>57</v>
      </c>
      <c r="E8" s="8"/>
      <c r="F8" s="31">
        <f t="shared" si="0"/>
        <v>502.75235</v>
      </c>
      <c r="G8" s="31">
        <f t="shared" si="0"/>
        <v>0</v>
      </c>
    </row>
    <row r="9" spans="1:7" ht="56.25">
      <c r="A9" s="7" t="s">
        <v>59</v>
      </c>
      <c r="B9" s="8" t="s">
        <v>5</v>
      </c>
      <c r="C9" s="8" t="s">
        <v>6</v>
      </c>
      <c r="D9" s="8" t="s">
        <v>58</v>
      </c>
      <c r="E9" s="8"/>
      <c r="F9" s="31">
        <f t="shared" si="0"/>
        <v>502.75235</v>
      </c>
      <c r="G9" s="31">
        <f t="shared" si="0"/>
        <v>0</v>
      </c>
    </row>
    <row r="10" spans="1:7" ht="56.25">
      <c r="A10" s="17" t="s">
        <v>40</v>
      </c>
      <c r="B10" s="8" t="s">
        <v>5</v>
      </c>
      <c r="C10" s="8" t="s">
        <v>6</v>
      </c>
      <c r="D10" s="8" t="s">
        <v>58</v>
      </c>
      <c r="E10" s="8" t="s">
        <v>41</v>
      </c>
      <c r="F10" s="31">
        <v>502.75235</v>
      </c>
      <c r="G10" s="31">
        <v>0</v>
      </c>
    </row>
    <row r="11" spans="1:10" ht="112.5">
      <c r="A11" s="4" t="s">
        <v>39</v>
      </c>
      <c r="B11" s="8" t="s">
        <v>5</v>
      </c>
      <c r="C11" s="8" t="s">
        <v>19</v>
      </c>
      <c r="D11" s="9"/>
      <c r="E11" s="9"/>
      <c r="F11" s="30">
        <f>F12</f>
        <v>1715.32353</v>
      </c>
      <c r="G11" s="30">
        <f>G12</f>
        <v>140.94198</v>
      </c>
      <c r="J11" s="25"/>
    </row>
    <row r="12" spans="1:7" ht="37.5">
      <c r="A12" s="7" t="s">
        <v>99</v>
      </c>
      <c r="B12" s="8" t="s">
        <v>5</v>
      </c>
      <c r="C12" s="8" t="s">
        <v>19</v>
      </c>
      <c r="D12" s="8" t="s">
        <v>57</v>
      </c>
      <c r="E12" s="9"/>
      <c r="F12" s="31">
        <f>F13+F17</f>
        <v>1715.32353</v>
      </c>
      <c r="G12" s="31">
        <f>G13+G17</f>
        <v>140.94198</v>
      </c>
    </row>
    <row r="13" spans="1:7" ht="56.25">
      <c r="A13" s="7" t="s">
        <v>59</v>
      </c>
      <c r="B13" s="8" t="s">
        <v>5</v>
      </c>
      <c r="C13" s="8" t="s">
        <v>19</v>
      </c>
      <c r="D13" s="8" t="s">
        <v>58</v>
      </c>
      <c r="E13" s="9"/>
      <c r="F13" s="31">
        <f>F14+F15+F16</f>
        <v>1574.3815499999998</v>
      </c>
      <c r="G13" s="31">
        <f>G14+G15+G16</f>
        <v>0</v>
      </c>
    </row>
    <row r="14" spans="1:7" ht="56.25">
      <c r="A14" s="17" t="s">
        <v>40</v>
      </c>
      <c r="B14" s="8" t="s">
        <v>5</v>
      </c>
      <c r="C14" s="8" t="s">
        <v>19</v>
      </c>
      <c r="D14" s="8" t="s">
        <v>58</v>
      </c>
      <c r="E14" s="8" t="s">
        <v>41</v>
      </c>
      <c r="F14" s="31">
        <f>957.12302+281.76302</f>
        <v>1238.8860399999999</v>
      </c>
      <c r="G14" s="31">
        <v>0</v>
      </c>
    </row>
    <row r="15" spans="1:7" ht="56.25">
      <c r="A15" s="4" t="s">
        <v>42</v>
      </c>
      <c r="B15" s="8" t="s">
        <v>5</v>
      </c>
      <c r="C15" s="8" t="s">
        <v>19</v>
      </c>
      <c r="D15" s="8" t="s">
        <v>58</v>
      </c>
      <c r="E15" s="9">
        <v>240</v>
      </c>
      <c r="F15" s="31">
        <f>1715.32353-F16-F18-F14</f>
        <v>334.6255100000001</v>
      </c>
      <c r="G15" s="31">
        <v>0</v>
      </c>
    </row>
    <row r="16" spans="1:7" ht="37.5">
      <c r="A16" s="4" t="s">
        <v>43</v>
      </c>
      <c r="B16" s="8" t="s">
        <v>5</v>
      </c>
      <c r="C16" s="8" t="s">
        <v>19</v>
      </c>
      <c r="D16" s="8" t="s">
        <v>58</v>
      </c>
      <c r="E16" s="9">
        <v>850</v>
      </c>
      <c r="F16" s="31">
        <v>0.87</v>
      </c>
      <c r="G16" s="31">
        <v>0</v>
      </c>
    </row>
    <row r="17" spans="1:7" ht="56.25">
      <c r="A17" s="4" t="s">
        <v>120</v>
      </c>
      <c r="B17" s="8" t="s">
        <v>5</v>
      </c>
      <c r="C17" s="10" t="s">
        <v>19</v>
      </c>
      <c r="D17" s="8" t="s">
        <v>119</v>
      </c>
      <c r="E17" s="9"/>
      <c r="F17" s="31">
        <f>F18</f>
        <v>140.94198</v>
      </c>
      <c r="G17" s="31">
        <f>G18</f>
        <v>140.94198</v>
      </c>
    </row>
    <row r="18" spans="1:7" ht="56.25">
      <c r="A18" s="4" t="s">
        <v>42</v>
      </c>
      <c r="B18" s="8" t="s">
        <v>5</v>
      </c>
      <c r="C18" s="10" t="s">
        <v>19</v>
      </c>
      <c r="D18" s="8" t="s">
        <v>119</v>
      </c>
      <c r="E18" s="9">
        <v>240</v>
      </c>
      <c r="F18" s="31">
        <f>83.54198+57.4</f>
        <v>140.94198</v>
      </c>
      <c r="G18" s="31">
        <f>F18</f>
        <v>140.94198</v>
      </c>
    </row>
    <row r="19" spans="1:7" ht="78.75" customHeight="1">
      <c r="A19" s="4" t="s">
        <v>32</v>
      </c>
      <c r="B19" s="8" t="s">
        <v>5</v>
      </c>
      <c r="C19" s="8" t="s">
        <v>22</v>
      </c>
      <c r="D19" s="8"/>
      <c r="E19" s="9"/>
      <c r="F19" s="30">
        <f aca="true" t="shared" si="1" ref="F19:G21">F20</f>
        <v>155.59223</v>
      </c>
      <c r="G19" s="30">
        <f t="shared" si="1"/>
        <v>0</v>
      </c>
    </row>
    <row r="20" spans="1:7" ht="96.75" customHeight="1">
      <c r="A20" s="7" t="s">
        <v>74</v>
      </c>
      <c r="B20" s="8" t="s">
        <v>5</v>
      </c>
      <c r="C20" s="8" t="s">
        <v>22</v>
      </c>
      <c r="D20" s="8" t="s">
        <v>60</v>
      </c>
      <c r="E20" s="9"/>
      <c r="F20" s="31">
        <f>F21</f>
        <v>155.59223</v>
      </c>
      <c r="G20" s="31">
        <f t="shared" si="1"/>
        <v>0</v>
      </c>
    </row>
    <row r="21" spans="1:7" ht="37.5">
      <c r="A21" s="7" t="s">
        <v>62</v>
      </c>
      <c r="B21" s="8" t="s">
        <v>5</v>
      </c>
      <c r="C21" s="8" t="s">
        <v>22</v>
      </c>
      <c r="D21" s="8" t="s">
        <v>61</v>
      </c>
      <c r="E21" s="9"/>
      <c r="F21" s="31">
        <f t="shared" si="1"/>
        <v>155.59223</v>
      </c>
      <c r="G21" s="31">
        <f t="shared" si="1"/>
        <v>0</v>
      </c>
    </row>
    <row r="22" spans="1:7" ht="18.75">
      <c r="A22" s="4" t="s">
        <v>28</v>
      </c>
      <c r="B22" s="8" t="s">
        <v>5</v>
      </c>
      <c r="C22" s="8" t="s">
        <v>22</v>
      </c>
      <c r="D22" s="8" t="s">
        <v>61</v>
      </c>
      <c r="E22" s="9">
        <v>540</v>
      </c>
      <c r="F22" s="31">
        <f>151.48182+F23</f>
        <v>155.59223</v>
      </c>
      <c r="G22" s="31">
        <v>0</v>
      </c>
    </row>
    <row r="23" spans="1:7" ht="55.5" customHeight="1" hidden="1">
      <c r="A23" s="4" t="s">
        <v>118</v>
      </c>
      <c r="B23" s="8" t="s">
        <v>5</v>
      </c>
      <c r="C23" s="8" t="s">
        <v>22</v>
      </c>
      <c r="D23" s="8" t="s">
        <v>117</v>
      </c>
      <c r="E23" s="9"/>
      <c r="F23" s="31">
        <f>F24</f>
        <v>4.11041</v>
      </c>
      <c r="G23" s="31">
        <f>G24</f>
        <v>0</v>
      </c>
    </row>
    <row r="24" spans="1:7" ht="18.75" hidden="1">
      <c r="A24" s="4" t="s">
        <v>28</v>
      </c>
      <c r="B24" s="8" t="s">
        <v>5</v>
      </c>
      <c r="C24" s="8" t="s">
        <v>22</v>
      </c>
      <c r="D24" s="8" t="s">
        <v>117</v>
      </c>
      <c r="E24" s="9">
        <v>540</v>
      </c>
      <c r="F24" s="31">
        <v>4.11041</v>
      </c>
      <c r="G24" s="31">
        <v>0</v>
      </c>
    </row>
    <row r="25" spans="1:7" ht="42.75" customHeight="1">
      <c r="A25" s="4" t="s">
        <v>98</v>
      </c>
      <c r="B25" s="8" t="s">
        <v>5</v>
      </c>
      <c r="C25" s="8" t="s">
        <v>54</v>
      </c>
      <c r="D25" s="8"/>
      <c r="E25" s="9"/>
      <c r="F25" s="30">
        <f aca="true" t="shared" si="2" ref="F25:G27">F26</f>
        <v>158.732</v>
      </c>
      <c r="G25" s="30">
        <f t="shared" si="2"/>
        <v>0</v>
      </c>
    </row>
    <row r="26" spans="1:7" ht="37.5">
      <c r="A26" s="7" t="s">
        <v>99</v>
      </c>
      <c r="B26" s="8" t="s">
        <v>5</v>
      </c>
      <c r="C26" s="8" t="s">
        <v>54</v>
      </c>
      <c r="D26" s="8" t="s">
        <v>57</v>
      </c>
      <c r="E26" s="9"/>
      <c r="F26" s="31">
        <f t="shared" si="2"/>
        <v>158.732</v>
      </c>
      <c r="G26" s="31">
        <f t="shared" si="2"/>
        <v>0</v>
      </c>
    </row>
    <row r="27" spans="1:7" ht="37.5">
      <c r="A27" s="4" t="s">
        <v>68</v>
      </c>
      <c r="B27" s="8" t="s">
        <v>5</v>
      </c>
      <c r="C27" s="8" t="s">
        <v>54</v>
      </c>
      <c r="D27" s="8" t="s">
        <v>67</v>
      </c>
      <c r="E27" s="9"/>
      <c r="F27" s="31">
        <f t="shared" si="2"/>
        <v>158.732</v>
      </c>
      <c r="G27" s="31">
        <f t="shared" si="2"/>
        <v>0</v>
      </c>
    </row>
    <row r="28" spans="1:7" ht="56.25">
      <c r="A28" s="4" t="s">
        <v>42</v>
      </c>
      <c r="B28" s="8" t="s">
        <v>5</v>
      </c>
      <c r="C28" s="8" t="s">
        <v>54</v>
      </c>
      <c r="D28" s="8" t="s">
        <v>67</v>
      </c>
      <c r="E28" s="9">
        <v>240</v>
      </c>
      <c r="F28" s="31">
        <v>158.732</v>
      </c>
      <c r="G28" s="31">
        <v>0</v>
      </c>
    </row>
    <row r="29" spans="1:7" ht="18.75" hidden="1">
      <c r="A29" s="4" t="s">
        <v>17</v>
      </c>
      <c r="B29" s="8" t="s">
        <v>5</v>
      </c>
      <c r="C29" s="10" t="s">
        <v>9</v>
      </c>
      <c r="D29" s="9"/>
      <c r="E29" s="9"/>
      <c r="F29" s="30">
        <f aca="true" t="shared" si="3" ref="F29:G31">F30</f>
        <v>0</v>
      </c>
      <c r="G29" s="30">
        <f t="shared" si="3"/>
        <v>0</v>
      </c>
    </row>
    <row r="30" spans="1:7" ht="37.5" hidden="1">
      <c r="A30" s="7" t="s">
        <v>99</v>
      </c>
      <c r="B30" s="8" t="s">
        <v>5</v>
      </c>
      <c r="C30" s="10" t="s">
        <v>9</v>
      </c>
      <c r="D30" s="9">
        <v>9900000</v>
      </c>
      <c r="E30" s="9"/>
      <c r="F30" s="31">
        <f t="shared" si="3"/>
        <v>0</v>
      </c>
      <c r="G30" s="31">
        <f t="shared" si="3"/>
        <v>0</v>
      </c>
    </row>
    <row r="31" spans="1:7" ht="37.5" hidden="1">
      <c r="A31" s="4" t="s">
        <v>113</v>
      </c>
      <c r="B31" s="8" t="s">
        <v>5</v>
      </c>
      <c r="C31" s="10" t="s">
        <v>9</v>
      </c>
      <c r="D31" s="8" t="s">
        <v>114</v>
      </c>
      <c r="E31" s="9"/>
      <c r="F31" s="31">
        <f t="shared" si="3"/>
        <v>0</v>
      </c>
      <c r="G31" s="31">
        <f t="shared" si="3"/>
        <v>0</v>
      </c>
    </row>
    <row r="32" spans="1:7" ht="18.75" hidden="1">
      <c r="A32" s="4" t="s">
        <v>26</v>
      </c>
      <c r="B32" s="8" t="s">
        <v>5</v>
      </c>
      <c r="C32" s="10" t="s">
        <v>9</v>
      </c>
      <c r="D32" s="9">
        <v>9907990</v>
      </c>
      <c r="E32" s="8" t="s">
        <v>25</v>
      </c>
      <c r="F32" s="31">
        <v>0</v>
      </c>
      <c r="G32" s="31">
        <v>0</v>
      </c>
    </row>
    <row r="33" spans="1:7" ht="27" customHeight="1">
      <c r="A33" s="4" t="s">
        <v>8</v>
      </c>
      <c r="B33" s="8" t="s">
        <v>5</v>
      </c>
      <c r="C33" s="10" t="s">
        <v>15</v>
      </c>
      <c r="D33" s="9"/>
      <c r="E33" s="9"/>
      <c r="F33" s="30">
        <f>F39+F34</f>
        <v>568.6148</v>
      </c>
      <c r="G33" s="30">
        <f>G39+G34</f>
        <v>201.1</v>
      </c>
    </row>
    <row r="34" spans="1:7" ht="84" customHeight="1">
      <c r="A34" s="4" t="s">
        <v>100</v>
      </c>
      <c r="B34" s="8" t="s">
        <v>5</v>
      </c>
      <c r="C34" s="10" t="s">
        <v>15</v>
      </c>
      <c r="D34" s="8" t="s">
        <v>65</v>
      </c>
      <c r="E34" s="9"/>
      <c r="F34" s="31">
        <f>F37+F35</f>
        <v>202.63372999999999</v>
      </c>
      <c r="G34" s="31">
        <f>G37+G35</f>
        <v>201.1</v>
      </c>
    </row>
    <row r="35" spans="1:7" ht="67.5" customHeight="1">
      <c r="A35" s="7" t="s">
        <v>120</v>
      </c>
      <c r="B35" s="8" t="s">
        <v>5</v>
      </c>
      <c r="C35" s="10" t="s">
        <v>15</v>
      </c>
      <c r="D35" s="8" t="s">
        <v>126</v>
      </c>
      <c r="E35" s="9"/>
      <c r="F35" s="31">
        <f>F36</f>
        <v>201.1</v>
      </c>
      <c r="G35" s="31">
        <f>F35</f>
        <v>201.1</v>
      </c>
    </row>
    <row r="36" spans="1:7" ht="30.75" customHeight="1">
      <c r="A36" s="4" t="s">
        <v>28</v>
      </c>
      <c r="B36" s="8" t="s">
        <v>5</v>
      </c>
      <c r="C36" s="10" t="s">
        <v>15</v>
      </c>
      <c r="D36" s="8" t="s">
        <v>126</v>
      </c>
      <c r="E36" s="9">
        <v>540</v>
      </c>
      <c r="F36" s="31">
        <v>201.1</v>
      </c>
      <c r="G36" s="31">
        <f>F36</f>
        <v>201.1</v>
      </c>
    </row>
    <row r="37" spans="1:7" ht="43.5" customHeight="1">
      <c r="A37" s="7" t="s">
        <v>62</v>
      </c>
      <c r="B37" s="8" t="s">
        <v>5</v>
      </c>
      <c r="C37" s="10" t="s">
        <v>15</v>
      </c>
      <c r="D37" s="8" t="s">
        <v>66</v>
      </c>
      <c r="E37" s="9"/>
      <c r="F37" s="31">
        <f>F38</f>
        <v>1.53373</v>
      </c>
      <c r="G37" s="31">
        <f>G38</f>
        <v>0</v>
      </c>
    </row>
    <row r="38" spans="1:7" ht="23.25" customHeight="1">
      <c r="A38" s="4" t="s">
        <v>28</v>
      </c>
      <c r="B38" s="8" t="s">
        <v>5</v>
      </c>
      <c r="C38" s="10" t="s">
        <v>15</v>
      </c>
      <c r="D38" s="8" t="s">
        <v>66</v>
      </c>
      <c r="E38" s="9">
        <v>540</v>
      </c>
      <c r="F38" s="31">
        <v>1.53373</v>
      </c>
      <c r="G38" s="31">
        <v>0</v>
      </c>
    </row>
    <row r="39" spans="1:7" ht="37.5">
      <c r="A39" s="7" t="s">
        <v>99</v>
      </c>
      <c r="B39" s="8" t="s">
        <v>5</v>
      </c>
      <c r="C39" s="10" t="s">
        <v>15</v>
      </c>
      <c r="D39" s="8" t="s">
        <v>57</v>
      </c>
      <c r="E39" s="9"/>
      <c r="F39" s="31">
        <f>F40+F44+F42</f>
        <v>365.98106999999993</v>
      </c>
      <c r="G39" s="31">
        <f>G40+G44+G42</f>
        <v>0</v>
      </c>
    </row>
    <row r="40" spans="1:7" ht="37.5">
      <c r="A40" s="4" t="s">
        <v>68</v>
      </c>
      <c r="B40" s="8" t="s">
        <v>5</v>
      </c>
      <c r="C40" s="10" t="s">
        <v>15</v>
      </c>
      <c r="D40" s="8" t="s">
        <v>67</v>
      </c>
      <c r="E40" s="9"/>
      <c r="F40" s="31">
        <f>F41</f>
        <v>139.36626999999993</v>
      </c>
      <c r="G40" s="31">
        <f>G41</f>
        <v>0</v>
      </c>
    </row>
    <row r="41" spans="1:7" ht="56.25">
      <c r="A41" s="4" t="s">
        <v>42</v>
      </c>
      <c r="B41" s="8" t="s">
        <v>5</v>
      </c>
      <c r="C41" s="10" t="s">
        <v>15</v>
      </c>
      <c r="D41" s="8" t="s">
        <v>67</v>
      </c>
      <c r="E41" s="9">
        <v>240</v>
      </c>
      <c r="F41" s="31">
        <f>568.6148-F38-F36-F43-F45</f>
        <v>139.36626999999993</v>
      </c>
      <c r="G41" s="31">
        <v>0</v>
      </c>
    </row>
    <row r="42" spans="1:7" ht="60.75" customHeight="1" hidden="1">
      <c r="A42" s="4" t="s">
        <v>120</v>
      </c>
      <c r="B42" s="8" t="s">
        <v>5</v>
      </c>
      <c r="C42" s="10" t="s">
        <v>15</v>
      </c>
      <c r="D42" s="8" t="s">
        <v>119</v>
      </c>
      <c r="E42" s="9"/>
      <c r="F42" s="31">
        <f>F43</f>
        <v>0</v>
      </c>
      <c r="G42" s="31">
        <f>G43</f>
        <v>0</v>
      </c>
    </row>
    <row r="43" spans="1:7" ht="56.25" hidden="1">
      <c r="A43" s="4" t="s">
        <v>42</v>
      </c>
      <c r="B43" s="8" t="s">
        <v>5</v>
      </c>
      <c r="C43" s="10" t="s">
        <v>15</v>
      </c>
      <c r="D43" s="8" t="s">
        <v>119</v>
      </c>
      <c r="E43" s="9">
        <v>240</v>
      </c>
      <c r="F43" s="31">
        <v>0</v>
      </c>
      <c r="G43" s="31">
        <f>F43</f>
        <v>0</v>
      </c>
    </row>
    <row r="44" spans="1:7" ht="37.5">
      <c r="A44" s="7" t="s">
        <v>62</v>
      </c>
      <c r="B44" s="8" t="s">
        <v>5</v>
      </c>
      <c r="C44" s="10" t="s">
        <v>15</v>
      </c>
      <c r="D44" s="8" t="s">
        <v>69</v>
      </c>
      <c r="E44" s="9"/>
      <c r="F44" s="31">
        <f>F45</f>
        <v>226.6148</v>
      </c>
      <c r="G44" s="31">
        <f>G45</f>
        <v>0</v>
      </c>
    </row>
    <row r="45" spans="1:7" ht="24" customHeight="1">
      <c r="A45" s="4" t="s">
        <v>28</v>
      </c>
      <c r="B45" s="8" t="s">
        <v>5</v>
      </c>
      <c r="C45" s="10" t="s">
        <v>15</v>
      </c>
      <c r="D45" s="8" t="s">
        <v>69</v>
      </c>
      <c r="E45" s="9">
        <v>540</v>
      </c>
      <c r="F45" s="31">
        <v>226.6148</v>
      </c>
      <c r="G45" s="31">
        <v>0</v>
      </c>
    </row>
    <row r="46" spans="1:7" ht="22.5" customHeight="1">
      <c r="A46" s="20" t="s">
        <v>106</v>
      </c>
      <c r="B46" s="21" t="s">
        <v>6</v>
      </c>
      <c r="C46" s="22"/>
      <c r="D46" s="21"/>
      <c r="E46" s="23"/>
      <c r="F46" s="30">
        <f>F47</f>
        <v>67.8</v>
      </c>
      <c r="G46" s="30">
        <f>G47</f>
        <v>67.8</v>
      </c>
    </row>
    <row r="47" spans="1:7" ht="37.5">
      <c r="A47" s="4" t="s">
        <v>107</v>
      </c>
      <c r="B47" s="8" t="s">
        <v>6</v>
      </c>
      <c r="C47" s="10" t="s">
        <v>4</v>
      </c>
      <c r="D47" s="8"/>
      <c r="E47" s="9"/>
      <c r="F47" s="31">
        <f>F48</f>
        <v>67.8</v>
      </c>
      <c r="G47" s="31">
        <f>G48</f>
        <v>67.8</v>
      </c>
    </row>
    <row r="48" spans="1:7" ht="56.25">
      <c r="A48" s="4" t="s">
        <v>109</v>
      </c>
      <c r="B48" s="8" t="s">
        <v>6</v>
      </c>
      <c r="C48" s="10" t="s">
        <v>4</v>
      </c>
      <c r="D48" s="8" t="s">
        <v>108</v>
      </c>
      <c r="E48" s="9"/>
      <c r="F48" s="31">
        <f>F49+F50</f>
        <v>67.8</v>
      </c>
      <c r="G48" s="31">
        <f>G49+G50</f>
        <v>67.8</v>
      </c>
    </row>
    <row r="49" spans="1:7" ht="56.25">
      <c r="A49" s="17" t="s">
        <v>40</v>
      </c>
      <c r="B49" s="8" t="s">
        <v>6</v>
      </c>
      <c r="C49" s="10" t="s">
        <v>4</v>
      </c>
      <c r="D49" s="8" t="s">
        <v>108</v>
      </c>
      <c r="E49" s="9">
        <v>120</v>
      </c>
      <c r="F49" s="31">
        <f>49.20508+14.85992</f>
        <v>64.065</v>
      </c>
      <c r="G49" s="31">
        <f>F49</f>
        <v>64.065</v>
      </c>
    </row>
    <row r="50" spans="1:7" ht="56.25">
      <c r="A50" s="4" t="s">
        <v>42</v>
      </c>
      <c r="B50" s="8" t="s">
        <v>6</v>
      </c>
      <c r="C50" s="10" t="s">
        <v>4</v>
      </c>
      <c r="D50" s="8" t="s">
        <v>108</v>
      </c>
      <c r="E50" s="9">
        <v>240</v>
      </c>
      <c r="F50" s="31">
        <v>3.735</v>
      </c>
      <c r="G50" s="31">
        <v>3.735</v>
      </c>
    </row>
    <row r="51" spans="1:7" ht="42.75" customHeight="1">
      <c r="A51" s="20" t="s">
        <v>34</v>
      </c>
      <c r="B51" s="21" t="s">
        <v>4</v>
      </c>
      <c r="C51" s="21"/>
      <c r="D51" s="22"/>
      <c r="E51" s="23"/>
      <c r="F51" s="30">
        <f>F52+F60</f>
        <v>258.68234</v>
      </c>
      <c r="G51" s="30">
        <f>G52+G60</f>
        <v>113.501</v>
      </c>
    </row>
    <row r="52" spans="1:7" ht="75">
      <c r="A52" s="4" t="s">
        <v>14</v>
      </c>
      <c r="B52" s="8" t="s">
        <v>4</v>
      </c>
      <c r="C52" s="8" t="s">
        <v>20</v>
      </c>
      <c r="D52" s="10"/>
      <c r="E52" s="9"/>
      <c r="F52" s="31">
        <f>F53</f>
        <v>258.644</v>
      </c>
      <c r="G52" s="31">
        <f>G53</f>
        <v>113.501</v>
      </c>
    </row>
    <row r="53" spans="1:7" ht="37.5">
      <c r="A53" s="7" t="s">
        <v>99</v>
      </c>
      <c r="B53" s="8" t="s">
        <v>4</v>
      </c>
      <c r="C53" s="8" t="s">
        <v>20</v>
      </c>
      <c r="D53" s="8" t="s">
        <v>57</v>
      </c>
      <c r="E53" s="9"/>
      <c r="F53" s="31">
        <f>F54+F58+F56</f>
        <v>258.644</v>
      </c>
      <c r="G53" s="31">
        <f>G54+G58+G56</f>
        <v>113.501</v>
      </c>
    </row>
    <row r="54" spans="1:7" ht="37.5">
      <c r="A54" s="4" t="s">
        <v>68</v>
      </c>
      <c r="B54" s="8" t="s">
        <v>4</v>
      </c>
      <c r="C54" s="8" t="s">
        <v>20</v>
      </c>
      <c r="D54" s="8" t="s">
        <v>67</v>
      </c>
      <c r="E54" s="9"/>
      <c r="F54" s="31">
        <f>F55</f>
        <v>139.05</v>
      </c>
      <c r="G54" s="31">
        <f>G55</f>
        <v>0</v>
      </c>
    </row>
    <row r="55" spans="1:7" ht="56.25">
      <c r="A55" s="4" t="s">
        <v>42</v>
      </c>
      <c r="B55" s="8" t="s">
        <v>4</v>
      </c>
      <c r="C55" s="8" t="s">
        <v>20</v>
      </c>
      <c r="D55" s="8" t="s">
        <v>67</v>
      </c>
      <c r="E55" s="9">
        <v>240</v>
      </c>
      <c r="F55" s="31">
        <f>258.644-F57-F59</f>
        <v>139.05</v>
      </c>
      <c r="G55" s="31">
        <v>0</v>
      </c>
    </row>
    <row r="56" spans="1:7" ht="56.25">
      <c r="A56" s="4" t="s">
        <v>120</v>
      </c>
      <c r="B56" s="8" t="s">
        <v>4</v>
      </c>
      <c r="C56" s="8" t="s">
        <v>20</v>
      </c>
      <c r="D56" s="8" t="s">
        <v>119</v>
      </c>
      <c r="E56" s="9"/>
      <c r="F56" s="31">
        <f>F57</f>
        <v>113.501</v>
      </c>
      <c r="G56" s="31">
        <f>G57</f>
        <v>113.501</v>
      </c>
    </row>
    <row r="57" spans="1:7" ht="56.25">
      <c r="A57" s="4" t="s">
        <v>42</v>
      </c>
      <c r="B57" s="8" t="s">
        <v>4</v>
      </c>
      <c r="C57" s="8" t="s">
        <v>20</v>
      </c>
      <c r="D57" s="8" t="s">
        <v>119</v>
      </c>
      <c r="E57" s="9">
        <v>240</v>
      </c>
      <c r="F57" s="31">
        <f>59.501+54</f>
        <v>113.501</v>
      </c>
      <c r="G57" s="31">
        <f>F57</f>
        <v>113.501</v>
      </c>
    </row>
    <row r="58" spans="1:7" ht="18.75">
      <c r="A58" s="4" t="s">
        <v>64</v>
      </c>
      <c r="B58" s="8" t="s">
        <v>4</v>
      </c>
      <c r="C58" s="8" t="s">
        <v>20</v>
      </c>
      <c r="D58" s="8" t="s">
        <v>63</v>
      </c>
      <c r="E58" s="9"/>
      <c r="F58" s="31">
        <f>F59</f>
        <v>6.093</v>
      </c>
      <c r="G58" s="31">
        <f>G59</f>
        <v>0</v>
      </c>
    </row>
    <row r="59" spans="1:7" ht="37.5">
      <c r="A59" s="4" t="s">
        <v>43</v>
      </c>
      <c r="B59" s="8" t="s">
        <v>4</v>
      </c>
      <c r="C59" s="8" t="s">
        <v>20</v>
      </c>
      <c r="D59" s="8" t="s">
        <v>63</v>
      </c>
      <c r="E59" s="9">
        <v>850</v>
      </c>
      <c r="F59" s="31">
        <v>6.093</v>
      </c>
      <c r="G59" s="31">
        <v>0</v>
      </c>
    </row>
    <row r="60" spans="1:7" ht="37.5">
      <c r="A60" s="4" t="s">
        <v>34</v>
      </c>
      <c r="B60" s="8" t="s">
        <v>4</v>
      </c>
      <c r="C60" s="8" t="s">
        <v>47</v>
      </c>
      <c r="D60" s="10"/>
      <c r="E60" s="9"/>
      <c r="F60" s="30">
        <f>F61+F64</f>
        <v>0.03834</v>
      </c>
      <c r="G60" s="30">
        <f>G61+G64</f>
        <v>0</v>
      </c>
    </row>
    <row r="61" spans="1:7" ht="93.75">
      <c r="A61" s="4" t="s">
        <v>73</v>
      </c>
      <c r="B61" s="8" t="s">
        <v>4</v>
      </c>
      <c r="C61" s="8" t="s">
        <v>47</v>
      </c>
      <c r="D61" s="10" t="s">
        <v>70</v>
      </c>
      <c r="E61" s="9"/>
      <c r="F61" s="34">
        <f>F62</f>
        <v>0.03834</v>
      </c>
      <c r="G61" s="31">
        <f>G62</f>
        <v>0</v>
      </c>
    </row>
    <row r="62" spans="1:7" ht="37.5">
      <c r="A62" s="7" t="s">
        <v>62</v>
      </c>
      <c r="B62" s="8" t="s">
        <v>4</v>
      </c>
      <c r="C62" s="8" t="s">
        <v>47</v>
      </c>
      <c r="D62" s="10" t="s">
        <v>71</v>
      </c>
      <c r="E62" s="9"/>
      <c r="F62" s="34">
        <f>F63</f>
        <v>0.03834</v>
      </c>
      <c r="G62" s="31">
        <f>G63</f>
        <v>0</v>
      </c>
    </row>
    <row r="63" spans="1:7" ht="23.25" customHeight="1">
      <c r="A63" s="4" t="s">
        <v>28</v>
      </c>
      <c r="B63" s="8" t="s">
        <v>4</v>
      </c>
      <c r="C63" s="8" t="s">
        <v>47</v>
      </c>
      <c r="D63" s="10" t="s">
        <v>71</v>
      </c>
      <c r="E63" s="9">
        <v>540</v>
      </c>
      <c r="F63" s="34">
        <v>0.03834</v>
      </c>
      <c r="G63" s="31">
        <v>0</v>
      </c>
    </row>
    <row r="64" spans="1:7" ht="37.5" hidden="1">
      <c r="A64" s="4" t="s">
        <v>72</v>
      </c>
      <c r="B64" s="8" t="s">
        <v>4</v>
      </c>
      <c r="C64" s="8" t="s">
        <v>47</v>
      </c>
      <c r="D64" s="24" t="s">
        <v>75</v>
      </c>
      <c r="E64" s="9"/>
      <c r="F64" s="31">
        <f>F65</f>
        <v>0</v>
      </c>
      <c r="G64" s="31">
        <f>G65</f>
        <v>0</v>
      </c>
    </row>
    <row r="65" spans="1:7" ht="37.5" hidden="1">
      <c r="A65" s="4" t="s">
        <v>68</v>
      </c>
      <c r="B65" s="8" t="s">
        <v>4</v>
      </c>
      <c r="C65" s="8" t="s">
        <v>47</v>
      </c>
      <c r="D65" s="24" t="s">
        <v>76</v>
      </c>
      <c r="E65" s="9"/>
      <c r="F65" s="31">
        <f>F66</f>
        <v>0</v>
      </c>
      <c r="G65" s="31">
        <f>G66</f>
        <v>0</v>
      </c>
    </row>
    <row r="66" spans="1:7" ht="56.25" hidden="1">
      <c r="A66" s="4" t="s">
        <v>42</v>
      </c>
      <c r="B66" s="8" t="s">
        <v>4</v>
      </c>
      <c r="C66" s="8" t="s">
        <v>47</v>
      </c>
      <c r="D66" s="24" t="s">
        <v>76</v>
      </c>
      <c r="E66" s="9">
        <v>240</v>
      </c>
      <c r="F66" s="31">
        <v>0</v>
      </c>
      <c r="G66" s="31">
        <v>0</v>
      </c>
    </row>
    <row r="67" spans="1:7" ht="24" customHeight="1">
      <c r="A67" s="20" t="s">
        <v>44</v>
      </c>
      <c r="B67" s="21" t="s">
        <v>19</v>
      </c>
      <c r="C67" s="10"/>
      <c r="D67" s="9"/>
      <c r="E67" s="8"/>
      <c r="F67" s="30">
        <f>F71+F69</f>
        <v>796.39311</v>
      </c>
      <c r="G67" s="30">
        <f>G71+G69</f>
        <v>95.408</v>
      </c>
    </row>
    <row r="68" spans="1:7" ht="28.5" customHeight="1">
      <c r="A68" s="4" t="s">
        <v>110</v>
      </c>
      <c r="B68" s="8" t="s">
        <v>19</v>
      </c>
      <c r="C68" s="10" t="s">
        <v>21</v>
      </c>
      <c r="D68" s="9"/>
      <c r="E68" s="8"/>
      <c r="F68" s="31">
        <f>F69</f>
        <v>95.408</v>
      </c>
      <c r="G68" s="31">
        <f>G69</f>
        <v>95.408</v>
      </c>
    </row>
    <row r="69" spans="1:7" ht="75.75" customHeight="1">
      <c r="A69" s="4" t="s">
        <v>122</v>
      </c>
      <c r="B69" s="8" t="s">
        <v>19</v>
      </c>
      <c r="C69" s="10" t="s">
        <v>21</v>
      </c>
      <c r="D69" s="8" t="s">
        <v>121</v>
      </c>
      <c r="E69" s="8"/>
      <c r="F69" s="31">
        <f>F70</f>
        <v>95.408</v>
      </c>
      <c r="G69" s="31">
        <f>G70</f>
        <v>95.408</v>
      </c>
    </row>
    <row r="70" spans="1:7" ht="83.25" customHeight="1">
      <c r="A70" s="4" t="s">
        <v>111</v>
      </c>
      <c r="B70" s="8" t="s">
        <v>19</v>
      </c>
      <c r="C70" s="10" t="s">
        <v>21</v>
      </c>
      <c r="D70" s="8" t="s">
        <v>121</v>
      </c>
      <c r="E70" s="8" t="s">
        <v>112</v>
      </c>
      <c r="F70" s="31">
        <v>95.408</v>
      </c>
      <c r="G70" s="31">
        <f>F70</f>
        <v>95.408</v>
      </c>
    </row>
    <row r="71" spans="1:7" ht="37.5">
      <c r="A71" s="4" t="s">
        <v>46</v>
      </c>
      <c r="B71" s="10" t="s">
        <v>19</v>
      </c>
      <c r="C71" s="10" t="s">
        <v>20</v>
      </c>
      <c r="D71" s="9"/>
      <c r="E71" s="8"/>
      <c r="F71" s="30">
        <f>F75+F72</f>
        <v>700.98511</v>
      </c>
      <c r="G71" s="30">
        <f>G75+G72</f>
        <v>0</v>
      </c>
    </row>
    <row r="72" spans="1:7" ht="112.5" hidden="1">
      <c r="A72" s="4" t="s">
        <v>77</v>
      </c>
      <c r="B72" s="10" t="s">
        <v>19</v>
      </c>
      <c r="C72" s="10" t="s">
        <v>20</v>
      </c>
      <c r="D72" s="9">
        <v>1700000</v>
      </c>
      <c r="E72" s="8"/>
      <c r="F72" s="33">
        <f>F73</f>
        <v>0</v>
      </c>
      <c r="G72" s="31">
        <f>G73</f>
        <v>0</v>
      </c>
    </row>
    <row r="73" spans="1:7" ht="37.5" hidden="1">
      <c r="A73" s="7" t="s">
        <v>62</v>
      </c>
      <c r="B73" s="10" t="s">
        <v>19</v>
      </c>
      <c r="C73" s="10" t="s">
        <v>20</v>
      </c>
      <c r="D73" s="9">
        <v>1707820</v>
      </c>
      <c r="E73" s="8"/>
      <c r="F73" s="33">
        <f>F74</f>
        <v>0</v>
      </c>
      <c r="G73" s="31">
        <f>G74</f>
        <v>0</v>
      </c>
    </row>
    <row r="74" spans="1:7" ht="23.25" customHeight="1" hidden="1">
      <c r="A74" s="4" t="s">
        <v>28</v>
      </c>
      <c r="B74" s="10" t="s">
        <v>19</v>
      </c>
      <c r="C74" s="10" t="s">
        <v>20</v>
      </c>
      <c r="D74" s="9">
        <v>1707820</v>
      </c>
      <c r="E74" s="8" t="s">
        <v>27</v>
      </c>
      <c r="F74" s="33">
        <v>0</v>
      </c>
      <c r="G74" s="31">
        <v>0</v>
      </c>
    </row>
    <row r="75" spans="1:7" ht="63.75" customHeight="1">
      <c r="A75" s="4" t="s">
        <v>78</v>
      </c>
      <c r="B75" s="10" t="s">
        <v>19</v>
      </c>
      <c r="C75" s="10" t="s">
        <v>20</v>
      </c>
      <c r="D75" s="9">
        <v>2100000</v>
      </c>
      <c r="E75" s="8"/>
      <c r="F75" s="31">
        <f>F76</f>
        <v>700.98511</v>
      </c>
      <c r="G75" s="31">
        <f>G76</f>
        <v>0</v>
      </c>
    </row>
    <row r="76" spans="1:7" ht="52.5" customHeight="1">
      <c r="A76" s="7" t="s">
        <v>62</v>
      </c>
      <c r="B76" s="10" t="s">
        <v>19</v>
      </c>
      <c r="C76" s="10" t="s">
        <v>20</v>
      </c>
      <c r="D76" s="9">
        <v>2107820</v>
      </c>
      <c r="E76" s="8"/>
      <c r="F76" s="31">
        <f>F77</f>
        <v>700.98511</v>
      </c>
      <c r="G76" s="31">
        <f>G77</f>
        <v>0</v>
      </c>
    </row>
    <row r="77" spans="1:7" ht="18.75">
      <c r="A77" s="4" t="s">
        <v>28</v>
      </c>
      <c r="B77" s="10" t="s">
        <v>19</v>
      </c>
      <c r="C77" s="10" t="s">
        <v>20</v>
      </c>
      <c r="D77" s="9">
        <v>2107820</v>
      </c>
      <c r="E77" s="8" t="s">
        <v>27</v>
      </c>
      <c r="F77" s="31">
        <v>700.98511</v>
      </c>
      <c r="G77" s="31">
        <v>0</v>
      </c>
    </row>
    <row r="78" spans="1:7" ht="26.25" customHeight="1">
      <c r="A78" s="20" t="s">
        <v>35</v>
      </c>
      <c r="B78" s="21" t="s">
        <v>21</v>
      </c>
      <c r="C78" s="22"/>
      <c r="D78" s="23"/>
      <c r="E78" s="21"/>
      <c r="F78" s="30">
        <f>F86+F79</f>
        <v>2287.42544</v>
      </c>
      <c r="G78" s="30">
        <f>G86+G79</f>
        <v>1468.7879200000002</v>
      </c>
    </row>
    <row r="79" spans="1:7" ht="18.75">
      <c r="A79" s="4" t="s">
        <v>49</v>
      </c>
      <c r="B79" s="8" t="s">
        <v>21</v>
      </c>
      <c r="C79" s="10" t="s">
        <v>5</v>
      </c>
      <c r="D79" s="23"/>
      <c r="E79" s="21"/>
      <c r="F79" s="30">
        <f>F80+F83</f>
        <v>1.32325</v>
      </c>
      <c r="G79" s="30">
        <f>G80+G83</f>
        <v>0</v>
      </c>
    </row>
    <row r="80" spans="1:7" ht="93.75" customHeight="1">
      <c r="A80" s="4" t="s">
        <v>79</v>
      </c>
      <c r="B80" s="8" t="s">
        <v>21</v>
      </c>
      <c r="C80" s="10" t="s">
        <v>5</v>
      </c>
      <c r="D80" s="10" t="s">
        <v>80</v>
      </c>
      <c r="E80" s="8"/>
      <c r="F80" s="33">
        <f>F81</f>
        <v>0.19171</v>
      </c>
      <c r="G80" s="31">
        <f>G81</f>
        <v>0</v>
      </c>
    </row>
    <row r="81" spans="1:7" ht="45.75" customHeight="1">
      <c r="A81" s="7" t="s">
        <v>62</v>
      </c>
      <c r="B81" s="8" t="s">
        <v>21</v>
      </c>
      <c r="C81" s="10" t="s">
        <v>5</v>
      </c>
      <c r="D81" s="10" t="s">
        <v>81</v>
      </c>
      <c r="E81" s="8"/>
      <c r="F81" s="33">
        <f>F82</f>
        <v>0.19171</v>
      </c>
      <c r="G81" s="31">
        <f>G82</f>
        <v>0</v>
      </c>
    </row>
    <row r="82" spans="1:7" ht="18.75">
      <c r="A82" s="4" t="s">
        <v>28</v>
      </c>
      <c r="B82" s="8" t="s">
        <v>21</v>
      </c>
      <c r="C82" s="10" t="s">
        <v>5</v>
      </c>
      <c r="D82" s="10" t="s">
        <v>81</v>
      </c>
      <c r="E82" s="8" t="s">
        <v>27</v>
      </c>
      <c r="F82" s="33">
        <v>0.19171</v>
      </c>
      <c r="G82" s="31">
        <v>0</v>
      </c>
    </row>
    <row r="83" spans="1:7" ht="150">
      <c r="A83" s="4" t="s">
        <v>82</v>
      </c>
      <c r="B83" s="8" t="s">
        <v>21</v>
      </c>
      <c r="C83" s="10" t="s">
        <v>5</v>
      </c>
      <c r="D83" s="9">
        <v>1000000</v>
      </c>
      <c r="E83" s="8"/>
      <c r="F83" s="31">
        <f>F84</f>
        <v>1.13154</v>
      </c>
      <c r="G83" s="31">
        <f>G84</f>
        <v>0</v>
      </c>
    </row>
    <row r="84" spans="1:7" ht="37.5">
      <c r="A84" s="7" t="s">
        <v>62</v>
      </c>
      <c r="B84" s="8" t="s">
        <v>21</v>
      </c>
      <c r="C84" s="10" t="s">
        <v>5</v>
      </c>
      <c r="D84" s="9">
        <v>1007820</v>
      </c>
      <c r="E84" s="8"/>
      <c r="F84" s="31">
        <f>F85</f>
        <v>1.13154</v>
      </c>
      <c r="G84" s="31">
        <f>G85</f>
        <v>0</v>
      </c>
    </row>
    <row r="85" spans="1:7" ht="18.75">
      <c r="A85" s="4" t="s">
        <v>28</v>
      </c>
      <c r="B85" s="8" t="s">
        <v>21</v>
      </c>
      <c r="C85" s="10" t="s">
        <v>5</v>
      </c>
      <c r="D85" s="9">
        <v>1007820</v>
      </c>
      <c r="E85" s="8" t="s">
        <v>27</v>
      </c>
      <c r="F85" s="31">
        <v>1.13154</v>
      </c>
      <c r="G85" s="31">
        <v>0</v>
      </c>
    </row>
    <row r="86" spans="1:7" ht="18.75">
      <c r="A86" s="4" t="s">
        <v>1</v>
      </c>
      <c r="B86" s="8" t="s">
        <v>21</v>
      </c>
      <c r="C86" s="8" t="s">
        <v>4</v>
      </c>
      <c r="D86" s="9"/>
      <c r="E86" s="8"/>
      <c r="F86" s="30">
        <f>F90+F87</f>
        <v>2286.10219</v>
      </c>
      <c r="G86" s="30">
        <f>G90+G87</f>
        <v>1468.7879200000002</v>
      </c>
    </row>
    <row r="87" spans="1:7" ht="75">
      <c r="A87" s="4" t="s">
        <v>115</v>
      </c>
      <c r="B87" s="8" t="s">
        <v>21</v>
      </c>
      <c r="C87" s="8" t="s">
        <v>4</v>
      </c>
      <c r="D87" s="9">
        <v>2100000</v>
      </c>
      <c r="E87" s="8"/>
      <c r="F87" s="31">
        <f>F88</f>
        <v>231.11282</v>
      </c>
      <c r="G87" s="31">
        <f>G88</f>
        <v>0</v>
      </c>
    </row>
    <row r="88" spans="1:7" ht="37.5">
      <c r="A88" s="4" t="s">
        <v>62</v>
      </c>
      <c r="B88" s="8" t="s">
        <v>21</v>
      </c>
      <c r="C88" s="8" t="s">
        <v>4</v>
      </c>
      <c r="D88" s="9">
        <v>2107820</v>
      </c>
      <c r="E88" s="8"/>
      <c r="F88" s="31">
        <f>F89</f>
        <v>231.11282</v>
      </c>
      <c r="G88" s="31">
        <f>G89</f>
        <v>0</v>
      </c>
    </row>
    <row r="89" spans="1:7" ht="18.75">
      <c r="A89" s="4" t="s">
        <v>28</v>
      </c>
      <c r="B89" s="8" t="s">
        <v>21</v>
      </c>
      <c r="C89" s="8" t="s">
        <v>4</v>
      </c>
      <c r="D89" s="9">
        <v>2107820</v>
      </c>
      <c r="E89" s="8" t="s">
        <v>27</v>
      </c>
      <c r="F89" s="31">
        <v>231.11282</v>
      </c>
      <c r="G89" s="31">
        <v>0</v>
      </c>
    </row>
    <row r="90" spans="1:7" ht="37.5">
      <c r="A90" s="7" t="s">
        <v>99</v>
      </c>
      <c r="B90" s="8" t="s">
        <v>21</v>
      </c>
      <c r="C90" s="8" t="s">
        <v>4</v>
      </c>
      <c r="D90" s="9">
        <v>9900000</v>
      </c>
      <c r="E90" s="9"/>
      <c r="F90" s="31">
        <f>F91+F93</f>
        <v>2054.9893700000002</v>
      </c>
      <c r="G90" s="31">
        <f>G91+G93</f>
        <v>1468.7879200000002</v>
      </c>
    </row>
    <row r="91" spans="1:7" ht="37.5">
      <c r="A91" s="4" t="s">
        <v>68</v>
      </c>
      <c r="B91" s="8" t="s">
        <v>21</v>
      </c>
      <c r="C91" s="8" t="s">
        <v>4</v>
      </c>
      <c r="D91" s="9">
        <v>9902000</v>
      </c>
      <c r="E91" s="9"/>
      <c r="F91" s="31">
        <f>F92</f>
        <v>586.2014499999998</v>
      </c>
      <c r="G91" s="31">
        <f>G92</f>
        <v>0</v>
      </c>
    </row>
    <row r="92" spans="1:7" ht="56.25">
      <c r="A92" s="4" t="s">
        <v>42</v>
      </c>
      <c r="B92" s="8" t="s">
        <v>21</v>
      </c>
      <c r="C92" s="8" t="s">
        <v>4</v>
      </c>
      <c r="D92" s="9">
        <v>9902000</v>
      </c>
      <c r="E92" s="8" t="s">
        <v>45</v>
      </c>
      <c r="F92" s="31">
        <f>2286.10219-F94-F89</f>
        <v>586.2014499999998</v>
      </c>
      <c r="G92" s="31">
        <v>0</v>
      </c>
    </row>
    <row r="93" spans="1:7" ht="55.5" customHeight="1">
      <c r="A93" s="4" t="s">
        <v>120</v>
      </c>
      <c r="B93" s="8" t="s">
        <v>21</v>
      </c>
      <c r="C93" s="8" t="s">
        <v>4</v>
      </c>
      <c r="D93" s="9">
        <v>9907240</v>
      </c>
      <c r="E93" s="8"/>
      <c r="F93" s="31">
        <f>F94</f>
        <v>1468.7879200000002</v>
      </c>
      <c r="G93" s="31">
        <f>G94</f>
        <v>1468.7879200000002</v>
      </c>
    </row>
    <row r="94" spans="1:7" ht="56.25">
      <c r="A94" s="4" t="s">
        <v>42</v>
      </c>
      <c r="B94" s="8" t="s">
        <v>21</v>
      </c>
      <c r="C94" s="8" t="s">
        <v>4</v>
      </c>
      <c r="D94" s="9">
        <v>9907240</v>
      </c>
      <c r="E94" s="8" t="s">
        <v>45</v>
      </c>
      <c r="F94" s="31">
        <f>534.11832+63.78808+860.88152+10</f>
        <v>1468.7879200000002</v>
      </c>
      <c r="G94" s="31">
        <f>F94</f>
        <v>1468.7879200000002</v>
      </c>
    </row>
    <row r="95" spans="1:7" ht="18.75">
      <c r="A95" s="20" t="s">
        <v>36</v>
      </c>
      <c r="B95" s="21" t="s">
        <v>22</v>
      </c>
      <c r="C95" s="21"/>
      <c r="D95" s="23"/>
      <c r="E95" s="21"/>
      <c r="F95" s="30">
        <f>F96</f>
        <v>4.61752</v>
      </c>
      <c r="G95" s="30">
        <f>G96</f>
        <v>0</v>
      </c>
    </row>
    <row r="96" spans="1:7" ht="46.5" customHeight="1">
      <c r="A96" s="4" t="s">
        <v>10</v>
      </c>
      <c r="B96" s="8" t="s">
        <v>22</v>
      </c>
      <c r="C96" s="8" t="s">
        <v>4</v>
      </c>
      <c r="D96" s="9"/>
      <c r="E96" s="9"/>
      <c r="F96" s="30">
        <f>F97</f>
        <v>4.61752</v>
      </c>
      <c r="G96" s="30">
        <f>G97</f>
        <v>0</v>
      </c>
    </row>
    <row r="97" spans="1:7" ht="37.5">
      <c r="A97" s="7" t="s">
        <v>99</v>
      </c>
      <c r="B97" s="8" t="s">
        <v>22</v>
      </c>
      <c r="C97" s="8" t="s">
        <v>4</v>
      </c>
      <c r="D97" s="9">
        <v>9900000</v>
      </c>
      <c r="E97" s="9"/>
      <c r="F97" s="31">
        <f>F98+F100</f>
        <v>4.61752</v>
      </c>
      <c r="G97" s="31">
        <f>G98+G100</f>
        <v>0</v>
      </c>
    </row>
    <row r="98" spans="1:7" ht="37.5">
      <c r="A98" s="4" t="s">
        <v>68</v>
      </c>
      <c r="B98" s="8" t="s">
        <v>22</v>
      </c>
      <c r="C98" s="8" t="s">
        <v>4</v>
      </c>
      <c r="D98" s="9">
        <v>9902000</v>
      </c>
      <c r="E98" s="9"/>
      <c r="F98" s="31">
        <f>F99</f>
        <v>1.92636</v>
      </c>
      <c r="G98" s="31">
        <f>G99</f>
        <v>0</v>
      </c>
    </row>
    <row r="99" spans="1:7" ht="56.25">
      <c r="A99" s="4" t="s">
        <v>42</v>
      </c>
      <c r="B99" s="8" t="s">
        <v>22</v>
      </c>
      <c r="C99" s="8" t="s">
        <v>4</v>
      </c>
      <c r="D99" s="9">
        <v>9902000</v>
      </c>
      <c r="E99" s="8" t="s">
        <v>45</v>
      </c>
      <c r="F99" s="31">
        <v>1.92636</v>
      </c>
      <c r="G99" s="31">
        <v>0</v>
      </c>
    </row>
    <row r="100" spans="1:7" ht="18.75">
      <c r="A100" s="4" t="s">
        <v>64</v>
      </c>
      <c r="B100" s="8" t="s">
        <v>22</v>
      </c>
      <c r="C100" s="8" t="s">
        <v>4</v>
      </c>
      <c r="D100" s="8" t="s">
        <v>63</v>
      </c>
      <c r="E100" s="9"/>
      <c r="F100" s="31">
        <f>F101</f>
        <v>2.69116</v>
      </c>
      <c r="G100" s="31">
        <f>G101</f>
        <v>0</v>
      </c>
    </row>
    <row r="101" spans="1:7" ht="37.5">
      <c r="A101" s="4" t="s">
        <v>43</v>
      </c>
      <c r="B101" s="8" t="s">
        <v>22</v>
      </c>
      <c r="C101" s="8" t="s">
        <v>4</v>
      </c>
      <c r="D101" s="8" t="s">
        <v>63</v>
      </c>
      <c r="E101" s="9">
        <v>850</v>
      </c>
      <c r="F101" s="31">
        <v>2.69116</v>
      </c>
      <c r="G101" s="31">
        <v>0</v>
      </c>
    </row>
    <row r="102" spans="1:7" ht="18.75">
      <c r="A102" s="20" t="s">
        <v>53</v>
      </c>
      <c r="B102" s="21" t="s">
        <v>54</v>
      </c>
      <c r="C102" s="8"/>
      <c r="D102" s="9"/>
      <c r="E102" s="8"/>
      <c r="F102" s="32">
        <f aca="true" t="shared" si="4" ref="F102:G105">F103</f>
        <v>0.37593</v>
      </c>
      <c r="G102" s="30">
        <f t="shared" si="4"/>
        <v>0</v>
      </c>
    </row>
    <row r="103" spans="1:7" ht="37.5">
      <c r="A103" s="4" t="s">
        <v>55</v>
      </c>
      <c r="B103" s="8" t="s">
        <v>54</v>
      </c>
      <c r="C103" s="8" t="s">
        <v>54</v>
      </c>
      <c r="D103" s="9"/>
      <c r="E103" s="8"/>
      <c r="F103" s="32">
        <f t="shared" si="4"/>
        <v>0.37593</v>
      </c>
      <c r="G103" s="30">
        <f t="shared" si="4"/>
        <v>0</v>
      </c>
    </row>
    <row r="104" spans="1:7" ht="116.25" customHeight="1">
      <c r="A104" s="4" t="s">
        <v>85</v>
      </c>
      <c r="B104" s="8" t="s">
        <v>54</v>
      </c>
      <c r="C104" s="8" t="s">
        <v>54</v>
      </c>
      <c r="D104" s="8" t="s">
        <v>86</v>
      </c>
      <c r="E104" s="8"/>
      <c r="F104" s="33">
        <f t="shared" si="4"/>
        <v>0.37593</v>
      </c>
      <c r="G104" s="31">
        <f t="shared" si="4"/>
        <v>0</v>
      </c>
    </row>
    <row r="105" spans="1:7" ht="37.5" customHeight="1">
      <c r="A105" s="7" t="s">
        <v>62</v>
      </c>
      <c r="B105" s="8" t="s">
        <v>54</v>
      </c>
      <c r="C105" s="8" t="s">
        <v>54</v>
      </c>
      <c r="D105" s="8" t="s">
        <v>87</v>
      </c>
      <c r="E105" s="8"/>
      <c r="F105" s="33">
        <f t="shared" si="4"/>
        <v>0.37593</v>
      </c>
      <c r="G105" s="31">
        <f t="shared" si="4"/>
        <v>0</v>
      </c>
    </row>
    <row r="106" spans="1:7" ht="18.75">
      <c r="A106" s="4" t="s">
        <v>28</v>
      </c>
      <c r="B106" s="8" t="s">
        <v>54</v>
      </c>
      <c r="C106" s="8" t="s">
        <v>54</v>
      </c>
      <c r="D106" s="8" t="s">
        <v>87</v>
      </c>
      <c r="E106" s="8" t="s">
        <v>27</v>
      </c>
      <c r="F106" s="33">
        <v>0.37593</v>
      </c>
      <c r="G106" s="31">
        <v>0</v>
      </c>
    </row>
    <row r="107" spans="1:7" ht="18.75">
      <c r="A107" s="20" t="s">
        <v>37</v>
      </c>
      <c r="B107" s="21" t="s">
        <v>23</v>
      </c>
      <c r="C107" s="21"/>
      <c r="D107" s="23"/>
      <c r="E107" s="21"/>
      <c r="F107" s="30">
        <f>F108+F118</f>
        <v>829.24138</v>
      </c>
      <c r="G107" s="30">
        <f>G108</f>
        <v>0</v>
      </c>
    </row>
    <row r="108" spans="1:7" ht="18.75">
      <c r="A108" s="4" t="s">
        <v>0</v>
      </c>
      <c r="B108" s="8" t="s">
        <v>23</v>
      </c>
      <c r="C108" s="5" t="s">
        <v>5</v>
      </c>
      <c r="D108" s="9"/>
      <c r="E108" s="9"/>
      <c r="F108" s="30">
        <f>F109+F112+F115</f>
        <v>829.18555</v>
      </c>
      <c r="G108" s="30">
        <f>G109+G112+G115</f>
        <v>0</v>
      </c>
    </row>
    <row r="109" spans="1:7" ht="37.5">
      <c r="A109" s="7" t="s">
        <v>99</v>
      </c>
      <c r="B109" s="8" t="s">
        <v>23</v>
      </c>
      <c r="C109" s="5" t="s">
        <v>5</v>
      </c>
      <c r="D109" s="9">
        <v>9900000</v>
      </c>
      <c r="E109" s="9"/>
      <c r="F109" s="31">
        <f>F110</f>
        <v>765.63828</v>
      </c>
      <c r="G109" s="31">
        <f>G110</f>
        <v>0</v>
      </c>
    </row>
    <row r="110" spans="1:7" ht="37.5">
      <c r="A110" s="4" t="s">
        <v>68</v>
      </c>
      <c r="B110" s="8" t="s">
        <v>23</v>
      </c>
      <c r="C110" s="5" t="s">
        <v>5</v>
      </c>
      <c r="D110" s="9">
        <v>9902000</v>
      </c>
      <c r="E110" s="9"/>
      <c r="F110" s="31">
        <f>F111</f>
        <v>765.63828</v>
      </c>
      <c r="G110" s="31">
        <f>G111</f>
        <v>0</v>
      </c>
    </row>
    <row r="111" spans="1:7" ht="56.25">
      <c r="A111" s="4" t="s">
        <v>42</v>
      </c>
      <c r="B111" s="8" t="s">
        <v>23</v>
      </c>
      <c r="C111" s="5" t="s">
        <v>5</v>
      </c>
      <c r="D111" s="9">
        <v>9902000</v>
      </c>
      <c r="E111" s="8" t="s">
        <v>45</v>
      </c>
      <c r="F111" s="31">
        <f>829.18555-F114-F116</f>
        <v>765.63828</v>
      </c>
      <c r="G111" s="31">
        <v>0</v>
      </c>
    </row>
    <row r="112" spans="1:7" ht="78" customHeight="1">
      <c r="A112" s="4" t="s">
        <v>88</v>
      </c>
      <c r="B112" s="8" t="s">
        <v>23</v>
      </c>
      <c r="C112" s="5" t="s">
        <v>5</v>
      </c>
      <c r="D112" s="10" t="s">
        <v>24</v>
      </c>
      <c r="E112" s="8"/>
      <c r="F112" s="31">
        <f>F113</f>
        <v>3.79814</v>
      </c>
      <c r="G112" s="31">
        <f>G113</f>
        <v>0</v>
      </c>
    </row>
    <row r="113" spans="1:7" ht="37.5">
      <c r="A113" s="7" t="s">
        <v>62</v>
      </c>
      <c r="B113" s="8" t="s">
        <v>23</v>
      </c>
      <c r="C113" s="5" t="s">
        <v>5</v>
      </c>
      <c r="D113" s="10" t="s">
        <v>89</v>
      </c>
      <c r="E113" s="8"/>
      <c r="F113" s="31">
        <f>F114</f>
        <v>3.79814</v>
      </c>
      <c r="G113" s="31">
        <f>G114</f>
        <v>0</v>
      </c>
    </row>
    <row r="114" spans="1:7" ht="18.75">
      <c r="A114" s="4" t="s">
        <v>28</v>
      </c>
      <c r="B114" s="8" t="s">
        <v>23</v>
      </c>
      <c r="C114" s="5" t="s">
        <v>5</v>
      </c>
      <c r="D114" s="10" t="s">
        <v>89</v>
      </c>
      <c r="E114" s="8" t="s">
        <v>27</v>
      </c>
      <c r="F114" s="31">
        <v>3.79814</v>
      </c>
      <c r="G114" s="31">
        <v>0</v>
      </c>
    </row>
    <row r="115" spans="1:7" ht="91.5" customHeight="1">
      <c r="A115" s="4" t="s">
        <v>125</v>
      </c>
      <c r="B115" s="8" t="s">
        <v>23</v>
      </c>
      <c r="C115" s="5" t="s">
        <v>5</v>
      </c>
      <c r="D115" s="10" t="s">
        <v>123</v>
      </c>
      <c r="E115" s="8"/>
      <c r="F115" s="31">
        <f>F116</f>
        <v>59.74913</v>
      </c>
      <c r="G115" s="31">
        <f>G116</f>
        <v>0</v>
      </c>
    </row>
    <row r="116" spans="1:7" ht="39" customHeight="1">
      <c r="A116" s="4" t="s">
        <v>68</v>
      </c>
      <c r="B116" s="8" t="s">
        <v>23</v>
      </c>
      <c r="C116" s="5" t="s">
        <v>5</v>
      </c>
      <c r="D116" s="10" t="s">
        <v>124</v>
      </c>
      <c r="E116" s="8"/>
      <c r="F116" s="31">
        <f>F117</f>
        <v>59.74913</v>
      </c>
      <c r="G116" s="31">
        <f>G117</f>
        <v>0</v>
      </c>
    </row>
    <row r="117" spans="1:7" ht="56.25">
      <c r="A117" s="4" t="s">
        <v>42</v>
      </c>
      <c r="B117" s="8" t="s">
        <v>23</v>
      </c>
      <c r="C117" s="5" t="s">
        <v>5</v>
      </c>
      <c r="D117" s="10" t="s">
        <v>124</v>
      </c>
      <c r="E117" s="8" t="s">
        <v>45</v>
      </c>
      <c r="F117" s="31">
        <v>59.74913</v>
      </c>
      <c r="G117" s="31">
        <v>0</v>
      </c>
    </row>
    <row r="118" spans="1:7" ht="33.75" customHeight="1">
      <c r="A118" s="4" t="s">
        <v>116</v>
      </c>
      <c r="B118" s="8" t="s">
        <v>23</v>
      </c>
      <c r="C118" s="5" t="s">
        <v>19</v>
      </c>
      <c r="D118" s="10"/>
      <c r="E118" s="8"/>
      <c r="F118" s="33">
        <f>F120</f>
        <v>0.05583</v>
      </c>
      <c r="G118" s="31">
        <v>0</v>
      </c>
    </row>
    <row r="119" spans="1:7" ht="33.75" customHeight="1">
      <c r="A119" s="4" t="s">
        <v>88</v>
      </c>
      <c r="B119" s="8" t="s">
        <v>23</v>
      </c>
      <c r="C119" s="5" t="s">
        <v>19</v>
      </c>
      <c r="D119" s="10" t="s">
        <v>24</v>
      </c>
      <c r="E119" s="8"/>
      <c r="F119" s="33">
        <f>F120</f>
        <v>0.05583</v>
      </c>
      <c r="G119" s="31">
        <f>G120</f>
        <v>0</v>
      </c>
    </row>
    <row r="120" spans="1:7" ht="37.5">
      <c r="A120" s="7" t="s">
        <v>62</v>
      </c>
      <c r="B120" s="8" t="s">
        <v>23</v>
      </c>
      <c r="C120" s="5" t="s">
        <v>19</v>
      </c>
      <c r="D120" s="10" t="s">
        <v>89</v>
      </c>
      <c r="E120" s="8"/>
      <c r="F120" s="33">
        <v>0.05583</v>
      </c>
      <c r="G120" s="31">
        <v>0</v>
      </c>
    </row>
    <row r="121" spans="1:7" ht="18.75">
      <c r="A121" s="4" t="s">
        <v>28</v>
      </c>
      <c r="B121" s="8" t="s">
        <v>23</v>
      </c>
      <c r="C121" s="5" t="s">
        <v>19</v>
      </c>
      <c r="D121" s="10" t="s">
        <v>89</v>
      </c>
      <c r="E121" s="8" t="s">
        <v>27</v>
      </c>
      <c r="F121" s="33">
        <v>0.05583</v>
      </c>
      <c r="G121" s="31"/>
    </row>
    <row r="122" spans="1:7" ht="18.75">
      <c r="A122" s="20" t="s">
        <v>51</v>
      </c>
      <c r="B122" s="21" t="s">
        <v>50</v>
      </c>
      <c r="C122" s="5"/>
      <c r="D122" s="9"/>
      <c r="E122" s="8"/>
      <c r="F122" s="32">
        <f>F123</f>
        <v>0.28315</v>
      </c>
      <c r="G122" s="30">
        <f>G123</f>
        <v>0</v>
      </c>
    </row>
    <row r="123" spans="1:7" ht="18.75">
      <c r="A123" s="4" t="s">
        <v>52</v>
      </c>
      <c r="B123" s="8" t="s">
        <v>50</v>
      </c>
      <c r="C123" s="5" t="s">
        <v>4</v>
      </c>
      <c r="D123" s="9"/>
      <c r="E123" s="8"/>
      <c r="F123" s="32">
        <f>F124+F127</f>
        <v>0.28315</v>
      </c>
      <c r="G123" s="30">
        <f>G124</f>
        <v>0</v>
      </c>
    </row>
    <row r="124" spans="1:7" ht="57" customHeight="1">
      <c r="A124" s="4" t="s">
        <v>90</v>
      </c>
      <c r="B124" s="8" t="s">
        <v>50</v>
      </c>
      <c r="C124" s="5" t="s">
        <v>4</v>
      </c>
      <c r="D124" s="10" t="s">
        <v>91</v>
      </c>
      <c r="E124" s="8"/>
      <c r="F124" s="33">
        <f>F125</f>
        <v>0.1278</v>
      </c>
      <c r="G124" s="31">
        <f>G125</f>
        <v>0</v>
      </c>
    </row>
    <row r="125" spans="1:7" ht="42" customHeight="1">
      <c r="A125" s="7" t="s">
        <v>62</v>
      </c>
      <c r="B125" s="8" t="s">
        <v>50</v>
      </c>
      <c r="C125" s="5" t="s">
        <v>4</v>
      </c>
      <c r="D125" s="10" t="s">
        <v>92</v>
      </c>
      <c r="E125" s="8"/>
      <c r="F125" s="33">
        <f>F126</f>
        <v>0.1278</v>
      </c>
      <c r="G125" s="31">
        <f>G126</f>
        <v>0</v>
      </c>
    </row>
    <row r="126" spans="1:7" ht="18.75">
      <c r="A126" s="4" t="s">
        <v>28</v>
      </c>
      <c r="B126" s="8" t="s">
        <v>50</v>
      </c>
      <c r="C126" s="5" t="s">
        <v>4</v>
      </c>
      <c r="D126" s="10" t="s">
        <v>92</v>
      </c>
      <c r="E126" s="8" t="s">
        <v>27</v>
      </c>
      <c r="F126" s="33">
        <v>0.1278</v>
      </c>
      <c r="G126" s="31">
        <v>0</v>
      </c>
    </row>
    <row r="127" spans="1:7" ht="58.5" customHeight="1">
      <c r="A127" s="4" t="s">
        <v>93</v>
      </c>
      <c r="B127" s="8" t="s">
        <v>50</v>
      </c>
      <c r="C127" s="5" t="s">
        <v>4</v>
      </c>
      <c r="D127" s="10" t="s">
        <v>94</v>
      </c>
      <c r="E127" s="8"/>
      <c r="F127" s="33">
        <f>F128</f>
        <v>0.15535</v>
      </c>
      <c r="G127" s="31">
        <f>G128</f>
        <v>0</v>
      </c>
    </row>
    <row r="128" spans="1:7" ht="37.5">
      <c r="A128" s="7" t="s">
        <v>62</v>
      </c>
      <c r="B128" s="8" t="s">
        <v>50</v>
      </c>
      <c r="C128" s="5" t="s">
        <v>4</v>
      </c>
      <c r="D128" s="10" t="s">
        <v>95</v>
      </c>
      <c r="E128" s="8"/>
      <c r="F128" s="33">
        <f>F129</f>
        <v>0.15535</v>
      </c>
      <c r="G128" s="31">
        <f>G129</f>
        <v>0</v>
      </c>
    </row>
    <row r="129" spans="1:7" ht="18.75">
      <c r="A129" s="4" t="s">
        <v>28</v>
      </c>
      <c r="B129" s="8" t="s">
        <v>50</v>
      </c>
      <c r="C129" s="5" t="s">
        <v>4</v>
      </c>
      <c r="D129" s="10" t="s">
        <v>95</v>
      </c>
      <c r="E129" s="8" t="s">
        <v>27</v>
      </c>
      <c r="F129" s="33">
        <v>0.15535</v>
      </c>
      <c r="G129" s="31">
        <v>0</v>
      </c>
    </row>
    <row r="130" spans="1:7" ht="18.75">
      <c r="A130" s="20" t="s">
        <v>97</v>
      </c>
      <c r="B130" s="21" t="s">
        <v>9</v>
      </c>
      <c r="C130" s="6"/>
      <c r="D130" s="23"/>
      <c r="E130" s="21"/>
      <c r="F130" s="30">
        <f aca="true" t="shared" si="5" ref="F130:G135">F131</f>
        <v>660.95809</v>
      </c>
      <c r="G130" s="30">
        <f t="shared" si="5"/>
        <v>2.144</v>
      </c>
    </row>
    <row r="131" spans="1:7" ht="18.75">
      <c r="A131" s="4" t="s">
        <v>96</v>
      </c>
      <c r="B131" s="8" t="s">
        <v>9</v>
      </c>
      <c r="C131" s="5" t="s">
        <v>5</v>
      </c>
      <c r="D131" s="9"/>
      <c r="E131" s="8"/>
      <c r="F131" s="30">
        <f t="shared" si="5"/>
        <v>660.95809</v>
      </c>
      <c r="G131" s="30">
        <f t="shared" si="5"/>
        <v>2.144</v>
      </c>
    </row>
    <row r="132" spans="1:7" ht="75">
      <c r="A132" s="4" t="s">
        <v>83</v>
      </c>
      <c r="B132" s="8" t="s">
        <v>9</v>
      </c>
      <c r="C132" s="5" t="s">
        <v>5</v>
      </c>
      <c r="D132" s="8" t="s">
        <v>56</v>
      </c>
      <c r="E132" s="8"/>
      <c r="F132" s="31">
        <f>F135+F134</f>
        <v>660.95809</v>
      </c>
      <c r="G132" s="31">
        <f>G135+G134</f>
        <v>2.144</v>
      </c>
    </row>
    <row r="133" spans="1:7" ht="56.25">
      <c r="A133" s="7" t="s">
        <v>120</v>
      </c>
      <c r="B133" s="8" t="s">
        <v>9</v>
      </c>
      <c r="C133" s="5" t="s">
        <v>5</v>
      </c>
      <c r="D133" s="8" t="s">
        <v>127</v>
      </c>
      <c r="E133" s="8"/>
      <c r="F133" s="31">
        <f>F134</f>
        <v>2.144</v>
      </c>
      <c r="G133" s="31">
        <f>F133</f>
        <v>2.144</v>
      </c>
    </row>
    <row r="134" spans="1:7" ht="18.75">
      <c r="A134" s="4" t="s">
        <v>28</v>
      </c>
      <c r="B134" s="8" t="s">
        <v>9</v>
      </c>
      <c r="C134" s="5" t="s">
        <v>5</v>
      </c>
      <c r="D134" s="8" t="s">
        <v>127</v>
      </c>
      <c r="E134" s="8" t="s">
        <v>27</v>
      </c>
      <c r="F134" s="31">
        <v>2.144</v>
      </c>
      <c r="G134" s="31">
        <f>F134</f>
        <v>2.144</v>
      </c>
    </row>
    <row r="135" spans="1:7" ht="37.5">
      <c r="A135" s="7" t="s">
        <v>62</v>
      </c>
      <c r="B135" s="8" t="s">
        <v>9</v>
      </c>
      <c r="C135" s="5" t="s">
        <v>5</v>
      </c>
      <c r="D135" s="8" t="s">
        <v>84</v>
      </c>
      <c r="E135" s="8"/>
      <c r="F135" s="31">
        <f t="shared" si="5"/>
        <v>658.81409</v>
      </c>
      <c r="G135" s="31">
        <f t="shared" si="5"/>
        <v>0</v>
      </c>
    </row>
    <row r="136" spans="1:7" ht="18.75">
      <c r="A136" s="4" t="s">
        <v>28</v>
      </c>
      <c r="B136" s="8" t="s">
        <v>9</v>
      </c>
      <c r="C136" s="5" t="s">
        <v>5</v>
      </c>
      <c r="D136" s="8" t="s">
        <v>84</v>
      </c>
      <c r="E136" s="8" t="s">
        <v>27</v>
      </c>
      <c r="F136" s="31">
        <v>658.81409</v>
      </c>
      <c r="G136" s="31">
        <v>0</v>
      </c>
    </row>
    <row r="137" spans="1:7" ht="37.5" hidden="1">
      <c r="A137" s="20" t="s">
        <v>38</v>
      </c>
      <c r="B137" s="21" t="s">
        <v>15</v>
      </c>
      <c r="C137" s="6"/>
      <c r="D137" s="23"/>
      <c r="E137" s="21"/>
      <c r="F137" s="30">
        <f>F138</f>
        <v>0</v>
      </c>
      <c r="G137" s="30">
        <f>G138</f>
        <v>0</v>
      </c>
    </row>
    <row r="138" spans="1:7" ht="56.25" hidden="1">
      <c r="A138" s="4" t="s">
        <v>29</v>
      </c>
      <c r="B138" s="8" t="s">
        <v>15</v>
      </c>
      <c r="C138" s="5" t="s">
        <v>5</v>
      </c>
      <c r="D138" s="9"/>
      <c r="E138" s="8"/>
      <c r="F138" s="30">
        <f>F140</f>
        <v>0</v>
      </c>
      <c r="G138" s="30">
        <f>G140</f>
        <v>0</v>
      </c>
    </row>
    <row r="139" spans="1:7" ht="37.5" hidden="1">
      <c r="A139" s="7" t="s">
        <v>99</v>
      </c>
      <c r="B139" s="8" t="s">
        <v>15</v>
      </c>
      <c r="C139" s="5" t="s">
        <v>5</v>
      </c>
      <c r="D139" s="9">
        <v>9900000</v>
      </c>
      <c r="E139" s="8"/>
      <c r="F139" s="31">
        <f>F140</f>
        <v>0</v>
      </c>
      <c r="G139" s="31">
        <f>G140</f>
        <v>0</v>
      </c>
    </row>
    <row r="140" spans="1:7" ht="18.75" hidden="1">
      <c r="A140" s="4" t="s">
        <v>64</v>
      </c>
      <c r="B140" s="8" t="s">
        <v>15</v>
      </c>
      <c r="C140" s="5" t="s">
        <v>5</v>
      </c>
      <c r="D140" s="8" t="s">
        <v>63</v>
      </c>
      <c r="E140" s="8"/>
      <c r="F140" s="31">
        <f>F141</f>
        <v>0</v>
      </c>
      <c r="G140" s="31">
        <f>G141</f>
        <v>0</v>
      </c>
    </row>
    <row r="141" spans="1:7" ht="26.25" customHeight="1" hidden="1">
      <c r="A141" s="4" t="s">
        <v>31</v>
      </c>
      <c r="B141" s="8" t="s">
        <v>15</v>
      </c>
      <c r="C141" s="5" t="s">
        <v>5</v>
      </c>
      <c r="D141" s="8" t="s">
        <v>63</v>
      </c>
      <c r="E141" s="8" t="s">
        <v>30</v>
      </c>
      <c r="F141" s="31">
        <v>0</v>
      </c>
      <c r="G141" s="31">
        <v>0</v>
      </c>
    </row>
    <row r="142" spans="1:7" ht="75" hidden="1">
      <c r="A142" s="20" t="s">
        <v>48</v>
      </c>
      <c r="B142" s="23">
        <v>14</v>
      </c>
      <c r="C142" s="6"/>
      <c r="D142" s="23"/>
      <c r="E142" s="21"/>
      <c r="F142" s="30">
        <f aca="true" t="shared" si="6" ref="F142:G144">F143</f>
        <v>0</v>
      </c>
      <c r="G142" s="30">
        <f t="shared" si="6"/>
        <v>0</v>
      </c>
    </row>
    <row r="143" spans="1:7" ht="75" hidden="1">
      <c r="A143" s="4" t="s">
        <v>16</v>
      </c>
      <c r="B143" s="9">
        <v>14</v>
      </c>
      <c r="C143" s="10" t="s">
        <v>4</v>
      </c>
      <c r="D143" s="9"/>
      <c r="E143" s="9"/>
      <c r="F143" s="30">
        <f t="shared" si="6"/>
        <v>0</v>
      </c>
      <c r="G143" s="30">
        <f t="shared" si="6"/>
        <v>0</v>
      </c>
    </row>
    <row r="144" spans="1:7" ht="18.75" hidden="1">
      <c r="A144" s="4" t="s">
        <v>7</v>
      </c>
      <c r="B144" s="9">
        <v>14</v>
      </c>
      <c r="C144" s="10" t="s">
        <v>4</v>
      </c>
      <c r="D144" s="9">
        <v>5210000</v>
      </c>
      <c r="E144" s="9"/>
      <c r="F144" s="31">
        <f t="shared" si="6"/>
        <v>0</v>
      </c>
      <c r="G144" s="31">
        <f t="shared" si="6"/>
        <v>0</v>
      </c>
    </row>
    <row r="145" spans="1:7" ht="18.75" hidden="1">
      <c r="A145" s="4" t="s">
        <v>28</v>
      </c>
      <c r="B145" s="9">
        <v>14</v>
      </c>
      <c r="C145" s="10" t="s">
        <v>4</v>
      </c>
      <c r="D145" s="9">
        <v>5210000</v>
      </c>
      <c r="E145" s="8" t="s">
        <v>27</v>
      </c>
      <c r="F145" s="31">
        <v>0</v>
      </c>
      <c r="G145" s="31">
        <v>0</v>
      </c>
    </row>
    <row r="146" spans="1:7" ht="37.5" hidden="1">
      <c r="A146" s="4" t="s">
        <v>3</v>
      </c>
      <c r="B146" s="11"/>
      <c r="C146" s="5"/>
      <c r="D146" s="11"/>
      <c r="E146" s="11"/>
      <c r="F146" s="29">
        <v>0</v>
      </c>
      <c r="G146" s="29">
        <v>0</v>
      </c>
    </row>
    <row r="147" spans="1:7" ht="18.75">
      <c r="A147" s="12" t="s">
        <v>2</v>
      </c>
      <c r="B147" s="13"/>
      <c r="C147" s="6"/>
      <c r="D147" s="13"/>
      <c r="E147" s="13"/>
      <c r="F147" s="29">
        <f>SUM(F6+F51+F67+F78+F95+F102+F107+F122+F130+F137+F46)</f>
        <v>8006.791870000001</v>
      </c>
      <c r="G147" s="29">
        <f>SUM(G6+G51+G67+G78+G95+G102+G107+G122+G130+G137+G46)</f>
        <v>2089.6829000000002</v>
      </c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2014-10-22T13:49:47Z</cp:lastPrinted>
  <dcterms:created xsi:type="dcterms:W3CDTF">2007-10-25T07:07:19Z</dcterms:created>
  <dcterms:modified xsi:type="dcterms:W3CDTF">2016-05-25T05:58:22Z</dcterms:modified>
  <cp:category/>
  <cp:version/>
  <cp:contentType/>
  <cp:contentStatus/>
</cp:coreProperties>
</file>